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35" yWindow="65521" windowWidth="6120" windowHeight="7335" activeTab="2"/>
  </bookViews>
  <sheets>
    <sheet name="IAS-TAS" sheetId="1" r:id="rId1"/>
    <sheet name="example2" sheetId="2" r:id="rId2"/>
    <sheet name="Std atmosphere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<sst xmlns="http://schemas.openxmlformats.org/spreadsheetml/2006/main" count="108" uniqueCount="49">
  <si>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Mittarinopeuden muutos tosinopeudeksi</t>
  </si>
  <si>
    <t>Indicated airspeed to true airspeed</t>
  </si>
  <si>
    <t>nopeusyksikkö / unit of speed</t>
  </si>
  <si>
    <t>km/h</t>
  </si>
  <si>
    <t>press alt</t>
  </si>
  <si>
    <t>temperature</t>
  </si>
  <si>
    <t>CAS</t>
  </si>
  <si>
    <t>paine kork</t>
  </si>
  <si>
    <t>Lämpötila</t>
  </si>
  <si>
    <t>TAS</t>
  </si>
  <si>
    <t>[m]</t>
  </si>
  <si>
    <t>[C]</t>
  </si>
  <si>
    <t>=</t>
  </si>
  <si>
    <t>Tosinopeus mittarinopeudeksi</t>
  </si>
  <si>
    <t>True airspeed to indicated airspeed</t>
  </si>
  <si>
    <t>Altitude</t>
  </si>
  <si>
    <t>Temperature</t>
  </si>
  <si>
    <t>Density</t>
  </si>
  <si>
    <t>Korkeus</t>
  </si>
  <si>
    <t>Tiheys</t>
  </si>
  <si>
    <t>[kg/m3]</t>
  </si>
  <si>
    <t>ICAO standardi-ilmakehä</t>
  </si>
  <si>
    <t>ICAO standard-atmosphere</t>
  </si>
  <si>
    <t>Annetaan painekorkeus</t>
  </si>
  <si>
    <t>m</t>
  </si>
  <si>
    <t>Give pressure altitude</t>
  </si>
  <si>
    <t>Saadaan vakiolämpötila</t>
  </si>
  <si>
    <t>deg C</t>
  </si>
  <si>
    <t>Get standard temperature</t>
  </si>
  <si>
    <t>Annetaan lämpötila</t>
  </si>
  <si>
    <t>Give temperature</t>
  </si>
  <si>
    <t>Saadaan tiheyskorkeus</t>
  </si>
  <si>
    <t>Get density altitude</t>
  </si>
  <si>
    <t>Annetaan tiheyskorkeus</t>
  </si>
  <si>
    <t>Give density altitude</t>
  </si>
  <si>
    <t>Saadaan tiheys</t>
  </si>
  <si>
    <t>kg/m³</t>
  </si>
  <si>
    <t>Get density</t>
  </si>
  <si>
    <t>Saadaan äänennopeus</t>
  </si>
  <si>
    <t>m/s</t>
  </si>
  <si>
    <t>Get speed of sound</t>
  </si>
  <si>
    <t>Saadaan viskositeetti</t>
  </si>
  <si>
    <t>Get viscosity</t>
  </si>
  <si>
    <t>Pa</t>
  </si>
  <si>
    <t>Pressure</t>
  </si>
  <si>
    <t>paine</t>
  </si>
  <si>
    <t>[Pa]</t>
  </si>
  <si>
    <t>Saadaan paine</t>
  </si>
  <si>
    <t>Get pressure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</si>
</sst>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"/>
    <numFmt numFmtId="173" formatCode="0.0000"/>
    <numFmt numFmtId="174" formatCode="0.0000E+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"/>
    <numFmt numFmtId="181" formatCode="0.0\ %"/>
    <numFmt numFmtId="182" formatCode="0.000\ %"/>
  </numFmts>
  <fonts count="8">
    <font>
      <sz val="10"/>
      <name val="Arial Narrow"/>
      <family val="0"/>
    </font>
    <font>
      <b/>
      <sz val="10"/>
      <name val="Arial Narrow"/>
      <family val="0"/>
    </font>
    <font>
      <i/>
      <sz val="10"/>
      <name val="Arial Narrow"/>
      <family val="0"/>
    </font>
    <font>
      <b/>
      <i/>
      <sz val="10"/>
      <name val="Arial Narrow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82" fontId="0" fillId="0" borderId="0" xfId="16" applyNumberFormat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174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 quotePrefix="1">
      <alignment horizontal="center"/>
    </xf>
    <xf numFmtId="2" fontId="0" fillId="0" borderId="3" xfId="0" applyNumberFormat="1" applyBorder="1" applyAlignment="1">
      <alignment horizontal="center"/>
    </xf>
    <xf numFmtId="0" fontId="7" fillId="2" borderId="0" xfId="0" applyFont="1" applyFill="1" applyAlignment="1">
      <alignment/>
    </xf>
    <xf numFmtId="0" fontId="0" fillId="0" borderId="0" xfId="0" applyAlignment="1">
      <alignment wrapText="1"/>
    </xf>
    <xf numFmtId="180" fontId="7" fillId="2" borderId="0" xfId="0" applyNumberFormat="1" applyFont="1" applyFill="1" applyAlignment="1">
      <alignment/>
    </xf>
    <xf numFmtId="1" fontId="7" fillId="2" borderId="0" xfId="0" applyNumberFormat="1" applyFont="1" applyFill="1" applyAlignment="1">
      <alignment/>
    </xf>
    <xf numFmtId="1" fontId="0" fillId="0" borderId="0" xfId="0" applyNumberFormat="1" applyAlignment="1">
      <alignment/>
    </xf>
    <xf numFmtId="3" fontId="4" fillId="0" borderId="0" xfId="0" applyNumberFormat="1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30</xdr:row>
      <xdr:rowOff>9525</xdr:rowOff>
    </xdr:from>
    <xdr:to>
      <xdr:col>2</xdr:col>
      <xdr:colOff>209550</xdr:colOff>
      <xdr:row>37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4943475"/>
          <a:ext cx="2705100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Huomaa että lämpötila voidaan antaa myös kaavana, kuten riveillä 14, 21, 26 on tehty. Tällöin lämpötila on aina standardilämpötila.
Lämpötila voidaan myös syöttää suoraan, kuten rivillä 7 on tehty.
</a:t>
          </a:r>
        </a:p>
      </xdr:txBody>
    </xdr:sp>
    <xdr:clientData/>
  </xdr:twoCellAnchor>
  <xdr:twoCellAnchor>
    <xdr:from>
      <xdr:col>4</xdr:col>
      <xdr:colOff>409575</xdr:colOff>
      <xdr:row>30</xdr:row>
      <xdr:rowOff>0</xdr:rowOff>
    </xdr:from>
    <xdr:to>
      <xdr:col>7</xdr:col>
      <xdr:colOff>247650</xdr:colOff>
      <xdr:row>37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86175" y="4933950"/>
          <a:ext cx="2571750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Note that temperature can be given with a formula, as is done in rows 14, 21, 26. Using formula gives always the standard temperature.
Temperature can also be entered directry, as is done in row 7.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F23"/>
  <sheetViews>
    <sheetView workbookViewId="0" topLeftCell="A1">
      <selection activeCell="D34" sqref="D34"/>
    </sheetView>
  </sheetViews>
  <sheetFormatPr defaultColWidth="9.33203125" defaultRowHeight="12.75"/>
  <cols>
    <col min="1" max="1" width="14" style="0" customWidth="1"/>
    <col min="2" max="2" width="10.66015625" style="0" customWidth="1"/>
    <col min="3" max="4" width="12.5" style="0" customWidth="1"/>
    <col min="6" max="6" width="12.83203125" style="0" customWidth="1"/>
  </cols>
  <sheetData>
    <row r="1" ht="18.75">
      <c r="A1" s="14" t="s">
        <v>0</v>
      </c>
    </row>
    <row r="2" ht="18.75">
      <c r="A2" s="14" t="s">
        <v>1</v>
      </c>
    </row>
    <row r="4" spans="1:2" ht="25.5">
      <c r="A4" s="23" t="s">
        <v>2</v>
      </c>
      <c r="B4" s="18" t="s">
        <v>3</v>
      </c>
    </row>
    <row r="7" spans="3:4" ht="13.5" thickBot="1">
      <c r="C7" s="19" t="s">
        <v>4</v>
      </c>
      <c r="D7" s="19" t="s">
        <v>5</v>
      </c>
    </row>
    <row r="8" spans="1:6" ht="12.75">
      <c r="A8" s="19" t="s">
        <v>6</v>
      </c>
      <c r="C8" s="19" t="s">
        <v>7</v>
      </c>
      <c r="D8" s="19" t="s">
        <v>8</v>
      </c>
      <c r="F8" s="16" t="s">
        <v>9</v>
      </c>
    </row>
    <row r="9" spans="1:6" ht="12.75">
      <c r="A9" s="19" t="str">
        <f>CONCATENATE("[",B4,"]")</f>
        <v>[km/h]</v>
      </c>
      <c r="C9" s="19" t="s">
        <v>10</v>
      </c>
      <c r="D9" s="19" t="s">
        <v>11</v>
      </c>
      <c r="F9" s="17" t="str">
        <f>A9</f>
        <v>[km/h]</v>
      </c>
    </row>
    <row r="10" spans="1:6" ht="13.5" thickBot="1">
      <c r="A10" s="15">
        <v>100</v>
      </c>
      <c r="C10" s="15">
        <v>1400</v>
      </c>
      <c r="D10" s="15">
        <v>20</v>
      </c>
      <c r="E10" s="20" t="s">
        <v>12</v>
      </c>
      <c r="F10" s="21">
        <f>A10/SQRT(ICAOrooG(C10,D10)/1.225)</f>
        <v>109.73878576265537</v>
      </c>
    </row>
    <row r="17" ht="18.75">
      <c r="A17" s="14" t="s">
        <v>13</v>
      </c>
    </row>
    <row r="18" ht="18.75">
      <c r="A18" s="14" t="s">
        <v>14</v>
      </c>
    </row>
    <row r="20" spans="3:4" ht="13.5" thickBot="1">
      <c r="C20" s="19" t="s">
        <v>4</v>
      </c>
      <c r="D20" s="19" t="s">
        <v>5</v>
      </c>
    </row>
    <row r="21" spans="1:6" ht="12.75">
      <c r="A21" t="s">
        <v>9</v>
      </c>
      <c r="C21" s="19" t="s">
        <v>7</v>
      </c>
      <c r="D21" s="19" t="s">
        <v>8</v>
      </c>
      <c r="F21" s="16" t="s">
        <v>6</v>
      </c>
    </row>
    <row r="22" spans="1:6" ht="12.75">
      <c r="A22" s="19" t="str">
        <f>CONCATENATE("[",B4,"]")</f>
        <v>[km/h]</v>
      </c>
      <c r="C22" s="19" t="s">
        <v>10</v>
      </c>
      <c r="D22" s="19" t="s">
        <v>11</v>
      </c>
      <c r="F22" s="17" t="str">
        <f>A22</f>
        <v>[km/h]</v>
      </c>
    </row>
    <row r="23" spans="1:6" ht="13.5" thickBot="1">
      <c r="A23" s="15">
        <v>109.74</v>
      </c>
      <c r="C23" s="15">
        <v>1400</v>
      </c>
      <c r="D23" s="15">
        <v>20</v>
      </c>
      <c r="E23" s="20" t="s">
        <v>12</v>
      </c>
      <c r="F23" s="21">
        <f>A23*SQRT(ICAOrooG(C23,D23)/1.225)</f>
        <v>100.00110647966095</v>
      </c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5:D21"/>
  <sheetViews>
    <sheetView workbookViewId="0" topLeftCell="A1">
      <selection activeCell="B9" sqref="B9"/>
    </sheetView>
  </sheetViews>
  <sheetFormatPr defaultColWidth="9.33203125" defaultRowHeight="12.75"/>
  <cols>
    <col min="2" max="2" width="11.33203125" style="0" customWidth="1"/>
    <col min="4" max="4" width="11.66015625" style="0" customWidth="1"/>
  </cols>
  <sheetData>
    <row r="5" spans="1:4" ht="12.75">
      <c r="A5" t="s">
        <v>15</v>
      </c>
      <c r="B5" t="s">
        <v>16</v>
      </c>
      <c r="C5" t="s">
        <v>17</v>
      </c>
      <c r="D5" t="s">
        <v>44</v>
      </c>
    </row>
    <row r="6" spans="1:4" ht="12.75">
      <c r="A6" t="s">
        <v>18</v>
      </c>
      <c r="B6" t="s">
        <v>8</v>
      </c>
      <c r="C6" t="s">
        <v>19</v>
      </c>
      <c r="D6" t="s">
        <v>45</v>
      </c>
    </row>
    <row r="7" spans="1:4" ht="12.75">
      <c r="A7" t="s">
        <v>10</v>
      </c>
      <c r="B7" t="s">
        <v>11</v>
      </c>
      <c r="C7" t="s">
        <v>20</v>
      </c>
      <c r="D7" t="s">
        <v>46</v>
      </c>
    </row>
    <row r="8" spans="1:4" ht="12.75">
      <c r="A8">
        <v>-300</v>
      </c>
      <c r="B8" s="1">
        <f>ICAOStdT(A8)</f>
        <v>16.94999999999999</v>
      </c>
      <c r="C8" s="3">
        <f>ICAOroo(A8)</f>
        <v>1.2606716855124627</v>
      </c>
      <c r="D8" s="26">
        <f>ICAOpr(A8,B8)</f>
        <v>104981.22271139135</v>
      </c>
    </row>
    <row r="9" spans="1:4" ht="12.75">
      <c r="A9">
        <v>-200</v>
      </c>
      <c r="B9" s="1">
        <f aca="true" t="shared" si="0" ref="B9:B21">ICAOStdT(A9)</f>
        <v>16.30000000000001</v>
      </c>
      <c r="C9" s="3">
        <f aca="true" t="shared" si="1" ref="C9:C21">ICAOroo(A9)</f>
        <v>1.2486940152300305</v>
      </c>
      <c r="D9" s="26">
        <f aca="true" t="shared" si="2" ref="D9:D21">ICAOpr(A9,B9)</f>
        <v>103750.80694935906</v>
      </c>
    </row>
    <row r="10" spans="1:4" ht="12.75">
      <c r="A10">
        <v>-100</v>
      </c>
      <c r="B10" s="1">
        <f t="shared" si="0"/>
        <v>15.649999999999977</v>
      </c>
      <c r="C10" s="3">
        <f t="shared" si="1"/>
        <v>1.2368036005268626</v>
      </c>
      <c r="D10" s="26">
        <f t="shared" si="2"/>
        <v>102532.09444283314</v>
      </c>
    </row>
    <row r="11" spans="1:4" ht="12.75">
      <c r="A11">
        <v>0</v>
      </c>
      <c r="B11" s="1">
        <f t="shared" si="0"/>
        <v>15</v>
      </c>
      <c r="C11" s="3">
        <f t="shared" si="1"/>
        <v>1.225</v>
      </c>
      <c r="D11" s="26">
        <f t="shared" si="2"/>
        <v>101324.99983990194</v>
      </c>
    </row>
    <row r="12" spans="1:4" ht="12.75">
      <c r="A12">
        <v>100</v>
      </c>
      <c r="B12" s="1">
        <f t="shared" si="0"/>
        <v>14.350000000000023</v>
      </c>
      <c r="C12" s="3">
        <f t="shared" si="1"/>
        <v>1.2132827734923899</v>
      </c>
      <c r="D12" s="26">
        <f t="shared" si="2"/>
        <v>100129.43822091108</v>
      </c>
    </row>
    <row r="13" spans="1:4" ht="12.75">
      <c r="A13">
        <v>200</v>
      </c>
      <c r="B13" s="1">
        <f t="shared" si="0"/>
        <v>13.699999999999989</v>
      </c>
      <c r="C13" s="3">
        <f t="shared" si="1"/>
        <v>1.2016514820921622</v>
      </c>
      <c r="D13" s="26">
        <f t="shared" si="2"/>
        <v>98945.32509724161</v>
      </c>
    </row>
    <row r="14" spans="1:4" ht="12.75">
      <c r="A14">
        <v>300</v>
      </c>
      <c r="B14" s="1">
        <f t="shared" si="0"/>
        <v>13.050000000000011</v>
      </c>
      <c r="C14" s="3">
        <f t="shared" si="1"/>
        <v>1.1901056881319212</v>
      </c>
      <c r="D14" s="26">
        <f t="shared" si="2"/>
        <v>97772.5764100902</v>
      </c>
    </row>
    <row r="15" spans="1:4" ht="12.75">
      <c r="A15">
        <v>400</v>
      </c>
      <c r="B15" s="1">
        <f t="shared" si="0"/>
        <v>12.399999999999977</v>
      </c>
      <c r="C15" s="3">
        <f t="shared" si="1"/>
        <v>1.1786449551880114</v>
      </c>
      <c r="D15" s="26">
        <f t="shared" si="2"/>
        <v>96611.1085292479</v>
      </c>
    </row>
    <row r="16" spans="1:4" ht="12.75">
      <c r="A16">
        <v>500</v>
      </c>
      <c r="B16" s="1">
        <f t="shared" si="0"/>
        <v>11.75</v>
      </c>
      <c r="C16" s="3">
        <f t="shared" si="1"/>
        <v>1.1672688480798066</v>
      </c>
      <c r="D16" s="26">
        <f t="shared" si="2"/>
        <v>95460.83825188187</v>
      </c>
    </row>
    <row r="17" spans="1:4" ht="12.75">
      <c r="A17">
        <v>600</v>
      </c>
      <c r="B17" s="1">
        <f t="shared" si="0"/>
        <v>11.100000000000023</v>
      </c>
      <c r="C17" s="3">
        <f t="shared" si="1"/>
        <v>1.155976932868982</v>
      </c>
      <c r="D17" s="26">
        <f t="shared" si="2"/>
        <v>94321.68280131581</v>
      </c>
    </row>
    <row r="18" spans="1:4" ht="12.75">
      <c r="A18">
        <v>800</v>
      </c>
      <c r="B18" s="1">
        <f t="shared" si="0"/>
        <v>9.800000000000011</v>
      </c>
      <c r="C18" s="3">
        <f t="shared" si="1"/>
        <v>1.1336439485933336</v>
      </c>
      <c r="D18" s="26">
        <f t="shared" si="2"/>
        <v>92076.38739735732</v>
      </c>
    </row>
    <row r="19" spans="1:4" ht="12.75">
      <c r="A19">
        <v>1000</v>
      </c>
      <c r="B19" s="1">
        <f t="shared" si="0"/>
        <v>8.5</v>
      </c>
      <c r="C19" s="3">
        <f t="shared" si="1"/>
        <v>1.1116425556729603</v>
      </c>
      <c r="D19" s="26">
        <f t="shared" si="2"/>
        <v>89874.56858084007</v>
      </c>
    </row>
    <row r="20" spans="1:4" ht="12.75">
      <c r="A20">
        <v>1200</v>
      </c>
      <c r="B20" s="1">
        <f t="shared" si="0"/>
        <v>7.199999999999989</v>
      </c>
      <c r="C20" s="3">
        <f t="shared" si="1"/>
        <v>1.0899693272501119</v>
      </c>
      <c r="D20" s="26">
        <f t="shared" si="2"/>
        <v>87715.5793558701</v>
      </c>
    </row>
    <row r="21" spans="1:4" ht="12.75">
      <c r="A21">
        <v>1400</v>
      </c>
      <c r="B21" s="1">
        <f t="shared" si="0"/>
        <v>5.899999999999977</v>
      </c>
      <c r="C21" s="3">
        <f t="shared" si="1"/>
        <v>1.068620856274046</v>
      </c>
      <c r="D21" s="26">
        <f t="shared" si="2"/>
        <v>85598.77942832082</v>
      </c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G126"/>
  <sheetViews>
    <sheetView tabSelected="1" workbookViewId="0" topLeftCell="A1">
      <selection activeCell="C42" sqref="C42"/>
    </sheetView>
  </sheetViews>
  <sheetFormatPr defaultColWidth="9.33203125" defaultRowHeight="12.75"/>
  <cols>
    <col min="1" max="1" width="28.83203125" style="0" customWidth="1"/>
    <col min="2" max="2" width="16.83203125" style="0" customWidth="1"/>
    <col min="3" max="3" width="7.16015625" style="0" customWidth="1"/>
    <col min="4" max="4" width="4.5" style="0" customWidth="1"/>
    <col min="5" max="5" width="26.16015625" style="0" customWidth="1"/>
    <col min="6" max="6" width="12.33203125" style="0" customWidth="1"/>
  </cols>
  <sheetData>
    <row r="1" spans="1:7" ht="18.75">
      <c r="A1" s="13" t="s">
        <v>21</v>
      </c>
      <c r="B1" s="6"/>
      <c r="C1" s="7"/>
      <c r="E1" s="13" t="s">
        <v>22</v>
      </c>
      <c r="F1" s="6"/>
      <c r="G1" s="7"/>
    </row>
    <row r="2" spans="1:7" ht="12.75">
      <c r="A2" s="8"/>
      <c r="B2" s="6"/>
      <c r="C2" s="7"/>
      <c r="E2" s="8"/>
      <c r="F2" s="6"/>
      <c r="G2" s="7"/>
    </row>
    <row r="3" spans="1:7" ht="12.75">
      <c r="A3" s="9" t="s">
        <v>23</v>
      </c>
      <c r="B3" s="22">
        <v>6000</v>
      </c>
      <c r="C3" s="7" t="s">
        <v>24</v>
      </c>
      <c r="E3" s="9" t="s">
        <v>25</v>
      </c>
      <c r="F3" s="22">
        <v>6000</v>
      </c>
      <c r="G3" s="7" t="s">
        <v>24</v>
      </c>
    </row>
    <row r="4" spans="1:7" ht="12.75">
      <c r="A4" s="10" t="s">
        <v>26</v>
      </c>
      <c r="B4" s="12">
        <f>ICAOStdT(B3)</f>
        <v>-24</v>
      </c>
      <c r="C4" s="7" t="s">
        <v>27</v>
      </c>
      <c r="E4" s="10" t="s">
        <v>28</v>
      </c>
      <c r="F4" s="12">
        <f>ICAOStdT(F3)</f>
        <v>-24</v>
      </c>
      <c r="G4" s="7" t="s">
        <v>27</v>
      </c>
    </row>
    <row r="5" spans="1:7" ht="12.75">
      <c r="A5" s="10"/>
      <c r="B5" s="6"/>
      <c r="C5" s="7"/>
      <c r="E5" s="10"/>
      <c r="F5" s="6"/>
      <c r="G5" s="7"/>
    </row>
    <row r="6" spans="1:7" ht="12.75">
      <c r="A6" s="9" t="s">
        <v>23</v>
      </c>
      <c r="B6" s="22">
        <v>500</v>
      </c>
      <c r="C6" s="7" t="s">
        <v>24</v>
      </c>
      <c r="E6" s="9" t="s">
        <v>25</v>
      </c>
      <c r="F6" s="22">
        <v>500</v>
      </c>
      <c r="G6" s="7" t="s">
        <v>24</v>
      </c>
    </row>
    <row r="7" spans="1:7" ht="12.75">
      <c r="A7" s="10" t="s">
        <v>29</v>
      </c>
      <c r="B7" s="24">
        <v>-25</v>
      </c>
      <c r="C7" s="7" t="s">
        <v>27</v>
      </c>
      <c r="E7" s="10" t="s">
        <v>30</v>
      </c>
      <c r="F7" s="24">
        <v>-25</v>
      </c>
      <c r="G7" s="7" t="s">
        <v>27</v>
      </c>
    </row>
    <row r="8" spans="1:7" ht="12.75">
      <c r="A8" s="10" t="s">
        <v>31</v>
      </c>
      <c r="B8" s="12">
        <f>ICAOTihKork(B6,B7)</f>
        <v>-945.6534620082424</v>
      </c>
      <c r="C8" s="7" t="s">
        <v>24</v>
      </c>
      <c r="E8" s="10" t="s">
        <v>32</v>
      </c>
      <c r="F8" s="12">
        <f>ICAOTihKork(F6,F7)</f>
        <v>-945.6534620082424</v>
      </c>
      <c r="G8" s="7" t="s">
        <v>24</v>
      </c>
    </row>
    <row r="9" spans="1:7" ht="12.75">
      <c r="A9" s="10"/>
      <c r="B9" s="6"/>
      <c r="C9" s="7"/>
      <c r="E9" s="10"/>
      <c r="F9" s="6"/>
      <c r="G9" s="7"/>
    </row>
    <row r="10" spans="1:7" ht="12.75">
      <c r="A10" s="10" t="s">
        <v>33</v>
      </c>
      <c r="B10" s="25">
        <v>0</v>
      </c>
      <c r="C10" s="5" t="s">
        <v>24</v>
      </c>
      <c r="E10" s="10" t="s">
        <v>34</v>
      </c>
      <c r="F10" s="25">
        <v>0</v>
      </c>
      <c r="G10" s="5" t="s">
        <v>24</v>
      </c>
    </row>
    <row r="11" spans="1:7" ht="12.75">
      <c r="A11" s="10" t="s">
        <v>35</v>
      </c>
      <c r="B11" s="6">
        <f>ICAOroo(B10)</f>
        <v>1.225</v>
      </c>
      <c r="C11" s="7" t="s">
        <v>36</v>
      </c>
      <c r="E11" s="10" t="s">
        <v>37</v>
      </c>
      <c r="F11" s="6">
        <f>ICAOroo(F10)</f>
        <v>1.225</v>
      </c>
      <c r="G11" s="7" t="s">
        <v>36</v>
      </c>
    </row>
    <row r="12" spans="1:7" ht="12.75">
      <c r="A12" s="10"/>
      <c r="B12" s="6"/>
      <c r="C12" s="7"/>
      <c r="E12" s="10"/>
      <c r="F12" s="6"/>
      <c r="G12" s="7"/>
    </row>
    <row r="13" spans="1:7" ht="12.75">
      <c r="A13" s="9" t="s">
        <v>23</v>
      </c>
      <c r="B13" s="25">
        <v>4000</v>
      </c>
      <c r="C13" s="7" t="s">
        <v>24</v>
      </c>
      <c r="E13" s="9" t="s">
        <v>25</v>
      </c>
      <c r="F13" s="25">
        <v>4000</v>
      </c>
      <c r="G13" s="7" t="s">
        <v>24</v>
      </c>
    </row>
    <row r="14" spans="1:7" ht="12.75">
      <c r="A14" s="10" t="s">
        <v>29</v>
      </c>
      <c r="B14" s="24">
        <f>ICAOStdT(B13)</f>
        <v>-11</v>
      </c>
      <c r="C14" s="7" t="s">
        <v>27</v>
      </c>
      <c r="E14" s="10" t="s">
        <v>30</v>
      </c>
      <c r="F14" s="24">
        <f>ICAOStdT(F13)</f>
        <v>-11</v>
      </c>
      <c r="G14" s="7" t="s">
        <v>27</v>
      </c>
    </row>
    <row r="15" spans="1:7" ht="12.75">
      <c r="A15" s="10" t="s">
        <v>35</v>
      </c>
      <c r="B15" s="6">
        <f>ICAOrooG(B13,B14)</f>
        <v>0.8191293548531019</v>
      </c>
      <c r="C15" s="7" t="s">
        <v>36</v>
      </c>
      <c r="E15" s="10" t="s">
        <v>37</v>
      </c>
      <c r="F15" s="6">
        <f>ICAOrooG(F13,F14)</f>
        <v>0.8191293548531019</v>
      </c>
      <c r="G15" s="7" t="s">
        <v>36</v>
      </c>
    </row>
    <row r="16" spans="1:7" ht="12.75">
      <c r="A16" s="8"/>
      <c r="B16" s="6"/>
      <c r="C16" s="7"/>
      <c r="E16" s="8"/>
      <c r="F16" s="6"/>
      <c r="G16" s="7"/>
    </row>
    <row r="17" spans="1:7" ht="12.75">
      <c r="A17" s="9" t="s">
        <v>29</v>
      </c>
      <c r="B17" s="24">
        <v>15</v>
      </c>
      <c r="C17" s="6" t="s">
        <v>27</v>
      </c>
      <c r="E17" s="9" t="s">
        <v>30</v>
      </c>
      <c r="F17" s="24">
        <v>15</v>
      </c>
      <c r="G17" s="6" t="s">
        <v>27</v>
      </c>
    </row>
    <row r="18" spans="1:7" ht="12.75">
      <c r="A18" s="10" t="s">
        <v>38</v>
      </c>
      <c r="B18" s="8">
        <f>ICAOc(B17)</f>
        <v>340.29745594604435</v>
      </c>
      <c r="C18" s="5" t="s">
        <v>39</v>
      </c>
      <c r="E18" s="10" t="s">
        <v>40</v>
      </c>
      <c r="F18" s="8">
        <f>ICAOc(F17)</f>
        <v>340.29745594604435</v>
      </c>
      <c r="G18" s="5" t="s">
        <v>39</v>
      </c>
    </row>
    <row r="19" spans="1:7" ht="12.75">
      <c r="A19" s="1"/>
      <c r="B19" s="2"/>
      <c r="C19" s="3"/>
      <c r="E19" s="1"/>
      <c r="F19" s="2"/>
      <c r="G19" s="3"/>
    </row>
    <row r="20" spans="1:7" ht="12.75">
      <c r="A20" s="9" t="s">
        <v>23</v>
      </c>
      <c r="B20" s="25">
        <v>4000</v>
      </c>
      <c r="C20" s="7" t="s">
        <v>24</v>
      </c>
      <c r="E20" s="9" t="s">
        <v>25</v>
      </c>
      <c r="F20" s="25">
        <v>4000</v>
      </c>
      <c r="G20" s="7" t="s">
        <v>24</v>
      </c>
    </row>
    <row r="21" spans="1:7" ht="12.75">
      <c r="A21" s="10" t="s">
        <v>29</v>
      </c>
      <c r="B21" s="24">
        <f>ICAOStdT(B20)</f>
        <v>-11</v>
      </c>
      <c r="C21" s="7" t="s">
        <v>27</v>
      </c>
      <c r="E21" s="10" t="s">
        <v>30</v>
      </c>
      <c r="F21" s="24">
        <f>ICAOStdT(F20)</f>
        <v>-11</v>
      </c>
      <c r="G21" s="7" t="s">
        <v>27</v>
      </c>
    </row>
    <row r="22" spans="1:7" ht="12.75">
      <c r="A22" s="10" t="s">
        <v>41</v>
      </c>
      <c r="B22" s="11">
        <f>ICAOvis(B20,B21)</f>
        <v>2.0278940424516256E-05</v>
      </c>
      <c r="C22" s="3"/>
      <c r="E22" s="10" t="s">
        <v>42</v>
      </c>
      <c r="F22" s="11">
        <f>ICAOvis(F20,F21)</f>
        <v>2.0278940424516256E-05</v>
      </c>
      <c r="G22" s="3"/>
    </row>
    <row r="23" spans="1:5" ht="12.75">
      <c r="A23" s="1"/>
      <c r="B23" s="2"/>
      <c r="C23" s="3"/>
      <c r="E23" s="4"/>
    </row>
    <row r="24" spans="1:5" ht="12.75">
      <c r="A24" s="1"/>
      <c r="B24" s="2"/>
      <c r="C24" s="3"/>
      <c r="E24" s="4"/>
    </row>
    <row r="25" spans="1:7" ht="12.75">
      <c r="A25" s="9" t="s">
        <v>23</v>
      </c>
      <c r="B25" s="25">
        <v>60</v>
      </c>
      <c r="C25" s="7" t="s">
        <v>24</v>
      </c>
      <c r="E25" s="9" t="s">
        <v>25</v>
      </c>
      <c r="F25" s="25">
        <v>60</v>
      </c>
      <c r="G25" s="7" t="s">
        <v>24</v>
      </c>
    </row>
    <row r="26" spans="1:7" ht="12.75">
      <c r="A26" s="10" t="s">
        <v>29</v>
      </c>
      <c r="B26" s="24">
        <f>ICAOStdT(B25)</f>
        <v>14.610000000000014</v>
      </c>
      <c r="C26" s="7" t="s">
        <v>27</v>
      </c>
      <c r="E26" s="10" t="s">
        <v>30</v>
      </c>
      <c r="F26" s="24">
        <f>ICAOStdT(F25)</f>
        <v>14.610000000000014</v>
      </c>
      <c r="G26" s="7" t="s">
        <v>27</v>
      </c>
    </row>
    <row r="27" spans="1:7" ht="12.75">
      <c r="A27" s="10" t="s">
        <v>47</v>
      </c>
      <c r="B27" s="27">
        <f>ICAOpr(B25,B26)</f>
        <v>100606.2843273471</v>
      </c>
      <c r="C27" s="7" t="s">
        <v>43</v>
      </c>
      <c r="E27" s="10" t="s">
        <v>48</v>
      </c>
      <c r="F27" s="27">
        <f>ICAOpr(F25,F26)</f>
        <v>100606.2843273471</v>
      </c>
      <c r="G27" s="7" t="s">
        <v>43</v>
      </c>
    </row>
    <row r="28" spans="1:5" ht="12.75">
      <c r="A28" s="1"/>
      <c r="B28" s="6"/>
      <c r="C28" s="3"/>
      <c r="E28" s="4"/>
    </row>
    <row r="29" spans="1:5" ht="12.75">
      <c r="A29" s="1"/>
      <c r="B29" s="2"/>
      <c r="C29" s="3"/>
      <c r="E29" s="4"/>
    </row>
    <row r="30" spans="1:5" ht="12.75">
      <c r="A30" s="1"/>
      <c r="B30" s="2"/>
      <c r="C30" s="3"/>
      <c r="E30" s="4"/>
    </row>
    <row r="31" spans="1:5" ht="12.75">
      <c r="A31" s="1"/>
      <c r="B31" s="2"/>
      <c r="C31" s="3"/>
      <c r="E31" s="4"/>
    </row>
    <row r="32" spans="1:5" ht="12.75">
      <c r="A32" s="1"/>
      <c r="B32" s="2"/>
      <c r="C32" s="3"/>
      <c r="E32" s="4"/>
    </row>
    <row r="33" spans="1:5" ht="12.75">
      <c r="A33" s="1"/>
      <c r="B33" s="2"/>
      <c r="C33" s="3"/>
      <c r="E33" s="4"/>
    </row>
    <row r="34" spans="1:5" ht="12.75">
      <c r="A34" s="1"/>
      <c r="B34" s="2"/>
      <c r="C34" s="3"/>
      <c r="E34" s="4"/>
    </row>
    <row r="35" spans="1:5" ht="12.75">
      <c r="A35" s="1"/>
      <c r="B35" s="2"/>
      <c r="C35" s="3"/>
      <c r="E35" s="4"/>
    </row>
    <row r="36" spans="1:5" ht="12.75">
      <c r="A36" s="1"/>
      <c r="B36" s="2"/>
      <c r="C36" s="3"/>
      <c r="E36" s="4"/>
    </row>
    <row r="37" spans="1:5" ht="12.75">
      <c r="A37" s="1"/>
      <c r="B37" s="2"/>
      <c r="C37" s="3"/>
      <c r="E37" s="4"/>
    </row>
    <row r="38" spans="1:5" ht="12.75">
      <c r="A38" s="1"/>
      <c r="B38" s="2"/>
      <c r="C38" s="3"/>
      <c r="E38" s="4"/>
    </row>
    <row r="39" spans="1:5" ht="12.75">
      <c r="A39" s="1"/>
      <c r="B39" s="2"/>
      <c r="C39" s="3"/>
      <c r="E39" s="4"/>
    </row>
    <row r="40" spans="1:5" ht="12.75">
      <c r="A40" s="1"/>
      <c r="B40" s="2"/>
      <c r="C40" s="3"/>
      <c r="E40" s="4"/>
    </row>
    <row r="41" spans="1:5" ht="12.75">
      <c r="A41" s="1"/>
      <c r="B41" s="2"/>
      <c r="C41" s="3"/>
      <c r="E41" s="4"/>
    </row>
    <row r="42" spans="1:5" ht="12.75">
      <c r="A42" s="1"/>
      <c r="B42" s="2"/>
      <c r="C42" s="3"/>
      <c r="E42" s="4"/>
    </row>
    <row r="43" spans="1:5" ht="12.75">
      <c r="A43" s="1"/>
      <c r="B43" s="2"/>
      <c r="C43" s="3"/>
      <c r="E43" s="4"/>
    </row>
    <row r="44" spans="1:5" ht="12.75">
      <c r="A44" s="1"/>
      <c r="B44" s="2"/>
      <c r="C44" s="3"/>
      <c r="E44" s="4"/>
    </row>
    <row r="45" spans="1:5" ht="12.75">
      <c r="A45" s="1"/>
      <c r="B45" s="2"/>
      <c r="C45" s="3"/>
      <c r="E45" s="4"/>
    </row>
    <row r="46" spans="1:5" ht="12.75">
      <c r="A46" s="1"/>
      <c r="B46" s="2"/>
      <c r="C46" s="3"/>
      <c r="E46" s="4"/>
    </row>
    <row r="47" spans="1:5" ht="12.75">
      <c r="A47" s="1"/>
      <c r="B47" s="2"/>
      <c r="C47" s="3"/>
      <c r="E47" s="4"/>
    </row>
    <row r="48" spans="1:5" ht="12.75">
      <c r="A48" s="1"/>
      <c r="B48" s="2"/>
      <c r="C48" s="3"/>
      <c r="E48" s="4"/>
    </row>
    <row r="49" spans="1:5" ht="12.75">
      <c r="A49" s="1"/>
      <c r="B49" s="2"/>
      <c r="C49" s="3"/>
      <c r="E49" s="4"/>
    </row>
    <row r="50" spans="1:5" ht="12.75">
      <c r="A50" s="1"/>
      <c r="B50" s="2"/>
      <c r="C50" s="3"/>
      <c r="E50" s="4"/>
    </row>
    <row r="51" spans="1:5" ht="12.75">
      <c r="A51" s="1"/>
      <c r="B51" s="2"/>
      <c r="C51" s="3"/>
      <c r="E51" s="4"/>
    </row>
    <row r="52" spans="1:5" ht="12.75">
      <c r="A52" s="1"/>
      <c r="B52" s="2"/>
      <c r="C52" s="3"/>
      <c r="E52" s="4"/>
    </row>
    <row r="53" spans="1:5" ht="12.75">
      <c r="A53" s="1"/>
      <c r="B53" s="2"/>
      <c r="C53" s="3"/>
      <c r="E53" s="4"/>
    </row>
    <row r="54" spans="1:5" ht="12.75">
      <c r="A54" s="1"/>
      <c r="B54" s="2"/>
      <c r="C54" s="3"/>
      <c r="E54" s="4"/>
    </row>
    <row r="55" spans="1:5" ht="12.75">
      <c r="A55" s="1"/>
      <c r="B55" s="2"/>
      <c r="C55" s="3"/>
      <c r="E55" s="4"/>
    </row>
    <row r="56" spans="1:5" ht="12.75">
      <c r="A56" s="1"/>
      <c r="B56" s="2"/>
      <c r="C56" s="3"/>
      <c r="E56" s="4"/>
    </row>
    <row r="57" spans="1:5" ht="12.75">
      <c r="A57" s="1"/>
      <c r="B57" s="2"/>
      <c r="C57" s="3"/>
      <c r="E57" s="4"/>
    </row>
    <row r="58" spans="1:5" ht="12.75">
      <c r="A58" s="1"/>
      <c r="B58" s="2"/>
      <c r="C58" s="3"/>
      <c r="E58" s="4"/>
    </row>
    <row r="59" spans="1:5" ht="12.75">
      <c r="A59" s="1"/>
      <c r="B59" s="2"/>
      <c r="C59" s="3"/>
      <c r="E59" s="4"/>
    </row>
    <row r="60" spans="1:5" ht="12.75">
      <c r="A60" s="1"/>
      <c r="B60" s="2"/>
      <c r="C60" s="3"/>
      <c r="E60" s="4"/>
    </row>
    <row r="61" spans="1:5" ht="12.75">
      <c r="A61" s="1"/>
      <c r="B61" s="2"/>
      <c r="C61" s="3"/>
      <c r="E61" s="4"/>
    </row>
    <row r="62" spans="1:5" ht="12.75">
      <c r="A62" s="1"/>
      <c r="B62" s="2"/>
      <c r="C62" s="3"/>
      <c r="E62" s="4"/>
    </row>
    <row r="63" spans="1:5" ht="12.75">
      <c r="A63" s="1"/>
      <c r="B63" s="2"/>
      <c r="C63" s="3"/>
      <c r="E63" s="4"/>
    </row>
    <row r="64" spans="1:5" ht="12.75">
      <c r="A64" s="1"/>
      <c r="B64" s="2"/>
      <c r="C64" s="3"/>
      <c r="E64" s="4"/>
    </row>
    <row r="65" spans="1:5" ht="12.75">
      <c r="A65" s="1"/>
      <c r="B65" s="2"/>
      <c r="C65" s="3"/>
      <c r="E65" s="4"/>
    </row>
    <row r="66" spans="1:5" ht="12.75">
      <c r="A66" s="1"/>
      <c r="B66" s="2"/>
      <c r="C66" s="3"/>
      <c r="E66" s="4"/>
    </row>
    <row r="67" spans="1:5" ht="12.75">
      <c r="A67" s="1"/>
      <c r="B67" s="2"/>
      <c r="C67" s="3"/>
      <c r="E67" s="4"/>
    </row>
    <row r="68" spans="1:5" ht="12.75">
      <c r="A68" s="1"/>
      <c r="B68" s="2"/>
      <c r="C68" s="3"/>
      <c r="E68" s="4"/>
    </row>
    <row r="69" spans="1:5" ht="12.75">
      <c r="A69" s="1"/>
      <c r="B69" s="2"/>
      <c r="C69" s="3"/>
      <c r="E69" s="4"/>
    </row>
    <row r="70" spans="1:5" ht="12.75">
      <c r="A70" s="1"/>
      <c r="B70" s="2"/>
      <c r="C70" s="3"/>
      <c r="E70" s="4"/>
    </row>
    <row r="71" spans="1:5" ht="12.75">
      <c r="A71" s="1"/>
      <c r="B71" s="2"/>
      <c r="C71" s="3"/>
      <c r="E71" s="4"/>
    </row>
    <row r="72" spans="1:5" ht="12.75">
      <c r="A72" s="1"/>
      <c r="B72" s="2"/>
      <c r="C72" s="3"/>
      <c r="E72" s="4"/>
    </row>
    <row r="73" spans="1:5" ht="12.75">
      <c r="A73" s="1"/>
      <c r="B73" s="2"/>
      <c r="C73" s="3"/>
      <c r="E73" s="4"/>
    </row>
    <row r="74" spans="1:5" ht="12.75">
      <c r="A74" s="1"/>
      <c r="B74" s="2"/>
      <c r="C74" s="3"/>
      <c r="E74" s="4"/>
    </row>
    <row r="75" spans="1:5" ht="12.75">
      <c r="A75" s="1"/>
      <c r="B75" s="2"/>
      <c r="C75" s="3"/>
      <c r="E75" s="4"/>
    </row>
    <row r="76" spans="1:5" ht="12.75">
      <c r="A76" s="1"/>
      <c r="B76" s="2"/>
      <c r="C76" s="3"/>
      <c r="E76" s="4"/>
    </row>
    <row r="77" spans="1:5" ht="12.75">
      <c r="A77" s="1"/>
      <c r="B77" s="2"/>
      <c r="C77" s="3"/>
      <c r="E77" s="4"/>
    </row>
    <row r="78" spans="1:5" ht="12.75">
      <c r="A78" s="1"/>
      <c r="B78" s="2"/>
      <c r="C78" s="3"/>
      <c r="E78" s="4"/>
    </row>
    <row r="79" spans="1:5" ht="12.75">
      <c r="A79" s="1"/>
      <c r="B79" s="2"/>
      <c r="C79" s="3"/>
      <c r="E79" s="4"/>
    </row>
    <row r="80" spans="1:5" ht="12.75">
      <c r="A80" s="1"/>
      <c r="B80" s="2"/>
      <c r="C80" s="3"/>
      <c r="E80" s="4"/>
    </row>
    <row r="81" spans="1:5" ht="12.75">
      <c r="A81" s="1"/>
      <c r="B81" s="2"/>
      <c r="C81" s="3"/>
      <c r="E81" s="4"/>
    </row>
    <row r="82" spans="1:5" ht="12.75">
      <c r="A82" s="1"/>
      <c r="B82" s="2"/>
      <c r="C82" s="3"/>
      <c r="E82" s="4"/>
    </row>
    <row r="83" spans="1:5" ht="12.75">
      <c r="A83" s="1"/>
      <c r="B83" s="2"/>
      <c r="C83" s="3"/>
      <c r="E83" s="4"/>
    </row>
    <row r="84" spans="1:5" ht="12.75">
      <c r="A84" s="1"/>
      <c r="B84" s="2"/>
      <c r="C84" s="3"/>
      <c r="E84" s="4"/>
    </row>
    <row r="85" spans="1:5" ht="12.75">
      <c r="A85" s="1"/>
      <c r="B85" s="2"/>
      <c r="C85" s="3"/>
      <c r="E85" s="4"/>
    </row>
    <row r="86" spans="1:5" ht="12.75">
      <c r="A86" s="1"/>
      <c r="B86" s="2"/>
      <c r="C86" s="3"/>
      <c r="E86" s="4"/>
    </row>
    <row r="87" spans="1:5" ht="12.75">
      <c r="A87" s="1"/>
      <c r="B87" s="2"/>
      <c r="C87" s="3"/>
      <c r="E87" s="4"/>
    </row>
    <row r="88" spans="1:5" ht="12.75">
      <c r="A88" s="1"/>
      <c r="B88" s="2"/>
      <c r="C88" s="3"/>
      <c r="E88" s="4"/>
    </row>
    <row r="89" spans="1:5" ht="12.75">
      <c r="A89" s="1"/>
      <c r="B89" s="2"/>
      <c r="C89" s="3"/>
      <c r="E89" s="4"/>
    </row>
    <row r="90" spans="1:5" ht="12.75">
      <c r="A90" s="1"/>
      <c r="B90" s="2"/>
      <c r="C90" s="3"/>
      <c r="E90" s="4"/>
    </row>
    <row r="91" spans="1:5" ht="12.75">
      <c r="A91" s="1"/>
      <c r="B91" s="2"/>
      <c r="C91" s="3"/>
      <c r="E91" s="4"/>
    </row>
    <row r="92" spans="1:5" ht="12.75">
      <c r="A92" s="1"/>
      <c r="B92" s="2"/>
      <c r="C92" s="3"/>
      <c r="E92" s="4"/>
    </row>
    <row r="93" spans="1:5" ht="12.75">
      <c r="A93" s="1"/>
      <c r="B93" s="2"/>
      <c r="C93" s="3"/>
      <c r="E93" s="4"/>
    </row>
    <row r="94" spans="1:5" ht="12.75">
      <c r="A94" s="1"/>
      <c r="B94" s="2"/>
      <c r="C94" s="3"/>
      <c r="E94" s="4"/>
    </row>
    <row r="95" spans="1:5" ht="12.75">
      <c r="A95" s="1"/>
      <c r="B95" s="2"/>
      <c r="C95" s="3"/>
      <c r="E95" s="4"/>
    </row>
    <row r="96" spans="1:5" ht="12.75">
      <c r="A96" s="1"/>
      <c r="B96" s="2"/>
      <c r="C96" s="3"/>
      <c r="E96" s="4"/>
    </row>
    <row r="97" spans="1:5" ht="12.75">
      <c r="A97" s="1"/>
      <c r="B97" s="2"/>
      <c r="C97" s="3"/>
      <c r="E97" s="4"/>
    </row>
    <row r="98" spans="1:5" ht="12.75">
      <c r="A98" s="1"/>
      <c r="B98" s="2"/>
      <c r="C98" s="3"/>
      <c r="E98" s="4"/>
    </row>
    <row r="99" spans="1:5" ht="12.75">
      <c r="A99" s="1"/>
      <c r="B99" s="2"/>
      <c r="C99" s="3"/>
      <c r="E99" s="4"/>
    </row>
    <row r="100" spans="1:5" ht="12.75">
      <c r="A100" s="1"/>
      <c r="B100" s="2"/>
      <c r="C100" s="3"/>
      <c r="E100" s="4"/>
    </row>
    <row r="101" spans="1:5" ht="12.75">
      <c r="A101" s="1"/>
      <c r="B101" s="2"/>
      <c r="C101" s="3"/>
      <c r="E101" s="4"/>
    </row>
    <row r="102" spans="1:5" ht="12.75">
      <c r="A102" s="1"/>
      <c r="B102" s="2"/>
      <c r="C102" s="3"/>
      <c r="E102" s="4"/>
    </row>
    <row r="103" spans="1:6" ht="12.75">
      <c r="A103" s="1"/>
      <c r="B103" s="2"/>
      <c r="C103" s="3"/>
      <c r="E103" s="4"/>
      <c r="F103" s="1"/>
    </row>
    <row r="104" spans="1:6" ht="12.75">
      <c r="A104" s="1"/>
      <c r="B104" s="2"/>
      <c r="C104" s="3"/>
      <c r="E104" s="4"/>
      <c r="F104" s="1"/>
    </row>
    <row r="105" spans="1:5" ht="12.75">
      <c r="A105" s="1"/>
      <c r="B105" s="2"/>
      <c r="C105" s="3"/>
      <c r="E105" s="4"/>
    </row>
    <row r="106" spans="1:5" ht="12.75">
      <c r="A106" s="1"/>
      <c r="B106" s="2"/>
      <c r="C106" s="3"/>
      <c r="E106" s="4"/>
    </row>
    <row r="107" spans="1:5" ht="12.75">
      <c r="A107" s="1"/>
      <c r="B107" s="2"/>
      <c r="C107" s="3"/>
      <c r="E107" s="4"/>
    </row>
    <row r="108" spans="1:5" ht="12.75">
      <c r="A108" s="1"/>
      <c r="B108" s="2"/>
      <c r="C108" s="3"/>
      <c r="E108" s="4"/>
    </row>
    <row r="109" spans="1:5" ht="12.75">
      <c r="A109" s="1"/>
      <c r="B109" s="2"/>
      <c r="C109" s="3"/>
      <c r="E109" s="4"/>
    </row>
    <row r="110" spans="1:5" ht="12.75">
      <c r="A110" s="1"/>
      <c r="B110" s="2"/>
      <c r="C110" s="3"/>
      <c r="E110" s="4"/>
    </row>
    <row r="111" spans="1:5" ht="12.75">
      <c r="A111" s="1"/>
      <c r="B111" s="2"/>
      <c r="C111" s="3"/>
      <c r="E111" s="4"/>
    </row>
    <row r="112" spans="1:5" ht="12.75">
      <c r="A112" s="1"/>
      <c r="B112" s="2"/>
      <c r="C112" s="3"/>
      <c r="E112" s="4"/>
    </row>
    <row r="113" spans="1:5" ht="12.75">
      <c r="A113" s="1"/>
      <c r="B113" s="2"/>
      <c r="C113" s="3"/>
      <c r="E113" s="4"/>
    </row>
    <row r="114" spans="1:5" ht="12.75">
      <c r="A114" s="1"/>
      <c r="B114" s="2"/>
      <c r="C114" s="3"/>
      <c r="E114" s="4"/>
    </row>
    <row r="115" spans="1:5" ht="12.75">
      <c r="A115" s="1"/>
      <c r="B115" s="2"/>
      <c r="C115" s="3"/>
      <c r="E115" s="4"/>
    </row>
    <row r="116" spans="1:5" ht="12.75">
      <c r="A116" s="1"/>
      <c r="B116" s="2"/>
      <c r="C116" s="3"/>
      <c r="E116" s="4"/>
    </row>
    <row r="117" spans="1:5" ht="12.75">
      <c r="A117" s="1"/>
      <c r="B117" s="2"/>
      <c r="C117" s="3"/>
      <c r="E117" s="4"/>
    </row>
    <row r="118" spans="1:5" ht="12.75">
      <c r="A118" s="1"/>
      <c r="B118" s="2"/>
      <c r="C118" s="3"/>
      <c r="E118" s="4"/>
    </row>
    <row r="119" spans="1:5" ht="12.75">
      <c r="A119" s="1"/>
      <c r="B119" s="2"/>
      <c r="C119" s="3"/>
      <c r="E119" s="4"/>
    </row>
    <row r="120" spans="1:5" ht="12.75">
      <c r="A120" s="1"/>
      <c r="B120" s="2"/>
      <c r="C120" s="3"/>
      <c r="E120" s="4"/>
    </row>
    <row r="121" spans="1:5" ht="12.75">
      <c r="A121" s="1"/>
      <c r="B121" s="2"/>
      <c r="C121" s="3"/>
      <c r="E121" s="4"/>
    </row>
    <row r="122" spans="1:3" ht="12.75">
      <c r="A122" s="1"/>
      <c r="B122" s="2"/>
      <c r="C122" s="3"/>
    </row>
    <row r="123" spans="1:3" ht="12.75">
      <c r="A123" s="1"/>
      <c r="B123" s="2"/>
      <c r="C123" s="3"/>
    </row>
    <row r="124" spans="1:3" ht="12.75">
      <c r="A124" s="1"/>
      <c r="B124" s="2"/>
      <c r="C124" s="3"/>
    </row>
    <row r="125" spans="1:3" ht="12.75">
      <c r="A125" s="1"/>
      <c r="B125" s="2"/>
      <c r="C125" s="3"/>
    </row>
    <row r="126" spans="1:3" ht="12.75">
      <c r="A126" s="1"/>
      <c r="B126" s="2"/>
      <c r="C126" s="3"/>
    </row>
  </sheetData>
  <printOptions gridLines="1"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&amp;CSivu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 Suokas</dc:creator>
  <cp:keywords/>
  <dc:description/>
  <cp:lastModifiedBy>Aki</cp:lastModifiedBy>
  <dcterms:created xsi:type="dcterms:W3CDTF">2003-03-15T08:44:27Z</dcterms:created>
  <dcterms:modified xsi:type="dcterms:W3CDTF">2004-03-18T15:58:24Z</dcterms:modified>
  <cp:category/>
  <cp:version/>
  <cp:contentType/>
  <cp:contentStatus/>
</cp:coreProperties>
</file>